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3" i="6"/>
  <c r="H64" i="6"/>
  <c r="H63" i="6"/>
  <c r="H60" i="6"/>
  <c r="H59" i="6"/>
  <c r="H56" i="6"/>
  <c r="H55" i="6"/>
  <c r="H51" i="6"/>
  <c r="H50" i="6"/>
  <c r="H42" i="6"/>
  <c r="H38" i="6"/>
  <c r="H34" i="6"/>
  <c r="H21" i="6"/>
  <c r="H11" i="6"/>
  <c r="E76" i="6"/>
  <c r="H76" i="6" s="1"/>
  <c r="E75" i="6"/>
  <c r="H75" i="6" s="1"/>
  <c r="E74" i="6"/>
  <c r="H74" i="6" s="1"/>
  <c r="E73" i="6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7" i="6"/>
  <c r="H57" i="6" s="1"/>
  <c r="E56" i="6"/>
  <c r="E55" i="6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E33" i="6" s="1"/>
  <c r="H33" i="6" s="1"/>
  <c r="D23" i="6"/>
  <c r="D13" i="6"/>
  <c r="D5" i="6"/>
  <c r="C69" i="6"/>
  <c r="E69" i="6" s="1"/>
  <c r="H69" i="6" s="1"/>
  <c r="C65" i="6"/>
  <c r="C57" i="6"/>
  <c r="C53" i="6"/>
  <c r="E53" i="6" s="1"/>
  <c r="H53" i="6" s="1"/>
  <c r="C43" i="6"/>
  <c r="C33" i="6"/>
  <c r="C23" i="6"/>
  <c r="C13" i="6"/>
  <c r="C5" i="6"/>
  <c r="E65" i="6" l="1"/>
  <c r="H65" i="6" s="1"/>
  <c r="E43" i="6"/>
  <c r="H43" i="6" s="1"/>
  <c r="E23" i="6"/>
  <c r="H23" i="6" s="1"/>
  <c r="F77" i="6"/>
  <c r="G77" i="6"/>
  <c r="E13" i="6"/>
  <c r="H13" i="6" s="1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<sst xmlns="http://schemas.openxmlformats.org/spreadsheetml/2006/main" count="85" uniqueCount="85">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</sst>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A79" sqref="A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13948683.640000001</v>
      </c>
      <c r="D5" s="9">
        <f>SUM(D6:D12)</f>
        <v>0</v>
      </c>
      <c r="E5" s="9">
        <f>C5+D5</f>
        <v>13948683.640000001</v>
      </c>
      <c r="F5" s="9">
        <f>SUM(F6:F12)</f>
        <v>8515792.1699999999</v>
      </c>
      <c r="G5" s="9">
        <f>SUM(G6:G12)</f>
        <v>8515792.1699999999</v>
      </c>
      <c r="H5" s="9">
        <f>E5-F5</f>
        <v>5432891.4700000007</v>
      </c>
    </row>
    <row r="6" spans="1:8" x14ac:dyDescent="0.2">
      <c r="A6" s="14">
        <v>1100</v>
      </c>
      <c r="B6" s="6" t="s">
        <v>25</v>
      </c>
      <c r="C6" s="10">
        <v>7635514.5999999996</v>
      </c>
      <c r="D6" s="10">
        <v>0</v>
      </c>
      <c r="E6" s="10">
        <f t="shared" ref="E6:E69" si="0">C6+D6</f>
        <v>7635514.5999999996</v>
      </c>
      <c r="F6" s="10">
        <v>5387508.6100000003</v>
      </c>
      <c r="G6" s="10">
        <v>5387508.6100000003</v>
      </c>
      <c r="H6" s="10">
        <f t="shared" ref="H6:H69" si="1">E6-F6</f>
        <v>2248005.9899999993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1414720.39</v>
      </c>
      <c r="D8" s="10">
        <v>0</v>
      </c>
      <c r="E8" s="10">
        <f t="shared" si="0"/>
        <v>1414720.39</v>
      </c>
      <c r="F8" s="10">
        <v>315930.01</v>
      </c>
      <c r="G8" s="10">
        <v>315930.01</v>
      </c>
      <c r="H8" s="10">
        <f t="shared" si="1"/>
        <v>1098790.3799999999</v>
      </c>
    </row>
    <row r="9" spans="1:8" x14ac:dyDescent="0.2">
      <c r="A9" s="14">
        <v>1400</v>
      </c>
      <c r="B9" s="6" t="s">
        <v>1</v>
      </c>
      <c r="C9" s="10">
        <v>1836183.31</v>
      </c>
      <c r="D9" s="10">
        <v>0</v>
      </c>
      <c r="E9" s="10">
        <f t="shared" si="0"/>
        <v>1836183.31</v>
      </c>
      <c r="F9" s="10">
        <v>1312328.33</v>
      </c>
      <c r="G9" s="10">
        <v>1312328.33</v>
      </c>
      <c r="H9" s="10">
        <f t="shared" si="1"/>
        <v>523854.98</v>
      </c>
    </row>
    <row r="10" spans="1:8" x14ac:dyDescent="0.2">
      <c r="A10" s="14">
        <v>1500</v>
      </c>
      <c r="B10" s="6" t="s">
        <v>28</v>
      </c>
      <c r="C10" s="10">
        <v>3062265.34</v>
      </c>
      <c r="D10" s="10">
        <v>0</v>
      </c>
      <c r="E10" s="10">
        <f t="shared" si="0"/>
        <v>3062265.34</v>
      </c>
      <c r="F10" s="10">
        <v>1500025.22</v>
      </c>
      <c r="G10" s="10">
        <v>1500025.22</v>
      </c>
      <c r="H10" s="10">
        <f t="shared" si="1"/>
        <v>1562240.1199999999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3914667.92</v>
      </c>
      <c r="D13" s="10">
        <f>SUM(D14:D22)</f>
        <v>302082.42</v>
      </c>
      <c r="E13" s="10">
        <f t="shared" si="0"/>
        <v>4216750.34</v>
      </c>
      <c r="F13" s="10">
        <f>SUM(F14:F22)</f>
        <v>1789202.5099999998</v>
      </c>
      <c r="G13" s="10">
        <f>SUM(G14:G22)</f>
        <v>1789202.5099999998</v>
      </c>
      <c r="H13" s="10">
        <f t="shared" si="1"/>
        <v>2427547.83</v>
      </c>
    </row>
    <row r="14" spans="1:8" x14ac:dyDescent="0.2">
      <c r="A14" s="14">
        <v>2100</v>
      </c>
      <c r="B14" s="6" t="s">
        <v>30</v>
      </c>
      <c r="C14" s="10">
        <v>539016.26</v>
      </c>
      <c r="D14" s="10">
        <v>45300</v>
      </c>
      <c r="E14" s="10">
        <f t="shared" si="0"/>
        <v>584316.26</v>
      </c>
      <c r="F14" s="10">
        <v>213864.49</v>
      </c>
      <c r="G14" s="10">
        <v>213864.49</v>
      </c>
      <c r="H14" s="10">
        <f t="shared" si="1"/>
        <v>370451.77</v>
      </c>
    </row>
    <row r="15" spans="1:8" x14ac:dyDescent="0.2">
      <c r="A15" s="14">
        <v>2200</v>
      </c>
      <c r="B15" s="6" t="s">
        <v>31</v>
      </c>
      <c r="C15" s="10">
        <v>56500</v>
      </c>
      <c r="D15" s="10">
        <v>10000</v>
      </c>
      <c r="E15" s="10">
        <f t="shared" si="0"/>
        <v>66500</v>
      </c>
      <c r="F15" s="10">
        <v>12748.82</v>
      </c>
      <c r="G15" s="10">
        <v>12748.82</v>
      </c>
      <c r="H15" s="10">
        <f t="shared" si="1"/>
        <v>53751.18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57000</v>
      </c>
      <c r="E16" s="10">
        <f t="shared" si="0"/>
        <v>57000</v>
      </c>
      <c r="F16" s="10">
        <v>0</v>
      </c>
      <c r="G16" s="10">
        <v>0</v>
      </c>
      <c r="H16" s="10">
        <f t="shared" si="1"/>
        <v>57000</v>
      </c>
    </row>
    <row r="17" spans="1:8" x14ac:dyDescent="0.2">
      <c r="A17" s="14">
        <v>2400</v>
      </c>
      <c r="B17" s="6" t="s">
        <v>33</v>
      </c>
      <c r="C17" s="10">
        <v>1810439.91</v>
      </c>
      <c r="D17" s="10">
        <v>-8713.86</v>
      </c>
      <c r="E17" s="10">
        <f t="shared" si="0"/>
        <v>1801726.0499999998</v>
      </c>
      <c r="F17" s="10">
        <v>920405.57</v>
      </c>
      <c r="G17" s="10">
        <v>920405.57</v>
      </c>
      <c r="H17" s="10">
        <f t="shared" si="1"/>
        <v>881320.47999999986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23436.21</v>
      </c>
      <c r="G18" s="10">
        <v>23436.21</v>
      </c>
      <c r="H18" s="10">
        <f t="shared" si="1"/>
        <v>22763.79</v>
      </c>
    </row>
    <row r="19" spans="1:8" x14ac:dyDescent="0.2">
      <c r="A19" s="14">
        <v>2600</v>
      </c>
      <c r="B19" s="6" t="s">
        <v>35</v>
      </c>
      <c r="C19" s="10">
        <v>577430.18000000005</v>
      </c>
      <c r="D19" s="10">
        <v>0</v>
      </c>
      <c r="E19" s="10">
        <f t="shared" si="0"/>
        <v>577430.18000000005</v>
      </c>
      <c r="F19" s="10">
        <v>224628.81</v>
      </c>
      <c r="G19" s="10">
        <v>224628.81</v>
      </c>
      <c r="H19" s="10">
        <f t="shared" si="1"/>
        <v>352801.37000000005</v>
      </c>
    </row>
    <row r="20" spans="1:8" x14ac:dyDescent="0.2">
      <c r="A20" s="14">
        <v>2700</v>
      </c>
      <c r="B20" s="6" t="s">
        <v>36</v>
      </c>
      <c r="C20" s="10">
        <v>177691.69</v>
      </c>
      <c r="D20" s="10">
        <v>3000</v>
      </c>
      <c r="E20" s="10">
        <f t="shared" si="0"/>
        <v>180691.69</v>
      </c>
      <c r="F20" s="10">
        <v>36868.76</v>
      </c>
      <c r="G20" s="10">
        <v>36868.76</v>
      </c>
      <c r="H20" s="10">
        <f t="shared" si="1"/>
        <v>143822.93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707389.88</v>
      </c>
      <c r="D22" s="10">
        <v>195496.28</v>
      </c>
      <c r="E22" s="10">
        <f t="shared" si="0"/>
        <v>902886.16</v>
      </c>
      <c r="F22" s="10">
        <v>357249.85</v>
      </c>
      <c r="G22" s="10">
        <v>357249.85</v>
      </c>
      <c r="H22" s="10">
        <f t="shared" si="1"/>
        <v>545636.31000000006</v>
      </c>
    </row>
    <row r="23" spans="1:8" x14ac:dyDescent="0.2">
      <c r="A23" s="13" t="s">
        <v>18</v>
      </c>
      <c r="B23" s="2"/>
      <c r="C23" s="10">
        <f>SUM(C24:C32)</f>
        <v>13754456.5</v>
      </c>
      <c r="D23" s="10">
        <f>SUM(D24:D32)</f>
        <v>572832.30000000005</v>
      </c>
      <c r="E23" s="10">
        <f t="shared" si="0"/>
        <v>14327288.800000001</v>
      </c>
      <c r="F23" s="10">
        <f>SUM(F24:F32)</f>
        <v>7669532.3999999985</v>
      </c>
      <c r="G23" s="10">
        <f>SUM(G24:G32)</f>
        <v>7669532.3999999985</v>
      </c>
      <c r="H23" s="10">
        <f t="shared" si="1"/>
        <v>6657756.4000000022</v>
      </c>
    </row>
    <row r="24" spans="1:8" x14ac:dyDescent="0.2">
      <c r="A24" s="14">
        <v>3100</v>
      </c>
      <c r="B24" s="6" t="s">
        <v>39</v>
      </c>
      <c r="C24" s="10">
        <v>8179556.3300000001</v>
      </c>
      <c r="D24" s="10">
        <v>130000</v>
      </c>
      <c r="E24" s="10">
        <f t="shared" si="0"/>
        <v>8309556.3300000001</v>
      </c>
      <c r="F24" s="10">
        <v>5601157.5599999996</v>
      </c>
      <c r="G24" s="10">
        <v>5601157.5599999996</v>
      </c>
      <c r="H24" s="10">
        <f t="shared" si="1"/>
        <v>2708398.7700000005</v>
      </c>
    </row>
    <row r="25" spans="1:8" x14ac:dyDescent="0.2">
      <c r="A25" s="14">
        <v>3200</v>
      </c>
      <c r="B25" s="6" t="s">
        <v>40</v>
      </c>
      <c r="C25" s="10">
        <v>50163.99</v>
      </c>
      <c r="D25" s="10">
        <v>1800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1597007.97</v>
      </c>
      <c r="D26" s="10">
        <v>369213.38</v>
      </c>
      <c r="E26" s="10">
        <f t="shared" si="0"/>
        <v>1966221.35</v>
      </c>
      <c r="F26" s="10">
        <v>459739.51</v>
      </c>
      <c r="G26" s="10">
        <v>459739.51</v>
      </c>
      <c r="H26" s="10">
        <f t="shared" si="1"/>
        <v>1506481.84</v>
      </c>
    </row>
    <row r="27" spans="1:8" x14ac:dyDescent="0.2">
      <c r="A27" s="14">
        <v>3400</v>
      </c>
      <c r="B27" s="6" t="s">
        <v>42</v>
      </c>
      <c r="C27" s="10">
        <v>201824.28</v>
      </c>
      <c r="D27" s="10">
        <v>-15929.14</v>
      </c>
      <c r="E27" s="10">
        <f t="shared" si="0"/>
        <v>185895.14</v>
      </c>
      <c r="F27" s="10">
        <v>161455.14000000001</v>
      </c>
      <c r="G27" s="10">
        <v>161455.14000000001</v>
      </c>
      <c r="H27" s="10">
        <f t="shared" si="1"/>
        <v>24440</v>
      </c>
    </row>
    <row r="28" spans="1:8" x14ac:dyDescent="0.2">
      <c r="A28" s="14">
        <v>3500</v>
      </c>
      <c r="B28" s="6" t="s">
        <v>43</v>
      </c>
      <c r="C28" s="10">
        <v>1159203.81</v>
      </c>
      <c r="D28" s="10">
        <v>47748.06</v>
      </c>
      <c r="E28" s="10">
        <f t="shared" si="0"/>
        <v>1206951.8700000001</v>
      </c>
      <c r="F28" s="10">
        <v>211089.93</v>
      </c>
      <c r="G28" s="10">
        <v>211089.93</v>
      </c>
      <c r="H28" s="10">
        <f t="shared" si="1"/>
        <v>995861.94000000018</v>
      </c>
    </row>
    <row r="29" spans="1:8" x14ac:dyDescent="0.2">
      <c r="A29" s="14">
        <v>3600</v>
      </c>
      <c r="B29" s="6" t="s">
        <v>44</v>
      </c>
      <c r="C29" s="10">
        <v>92000</v>
      </c>
      <c r="D29" s="10">
        <v>40000</v>
      </c>
      <c r="E29" s="10">
        <f t="shared" si="0"/>
        <v>132000</v>
      </c>
      <c r="F29" s="10">
        <v>34391.79</v>
      </c>
      <c r="G29" s="10">
        <v>34391.79</v>
      </c>
      <c r="H29" s="10">
        <f t="shared" si="1"/>
        <v>97608.209999999992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0</v>
      </c>
      <c r="E30" s="10">
        <f t="shared" si="0"/>
        <v>52000</v>
      </c>
      <c r="F30" s="10">
        <v>2891.71</v>
      </c>
      <c r="G30" s="10">
        <v>2891.71</v>
      </c>
      <c r="H30" s="10">
        <f t="shared" si="1"/>
        <v>49108.29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2600</v>
      </c>
      <c r="G31" s="10">
        <v>2600</v>
      </c>
      <c r="H31" s="10">
        <f t="shared" si="1"/>
        <v>37400</v>
      </c>
    </row>
    <row r="32" spans="1:8" x14ac:dyDescent="0.2">
      <c r="A32" s="14">
        <v>3900</v>
      </c>
      <c r="B32" s="6" t="s">
        <v>0</v>
      </c>
      <c r="C32" s="10">
        <v>2382700.12</v>
      </c>
      <c r="D32" s="10">
        <v>0</v>
      </c>
      <c r="E32" s="10">
        <f t="shared" si="0"/>
        <v>2382700.12</v>
      </c>
      <c r="F32" s="10">
        <v>1196206.76</v>
      </c>
      <c r="G32" s="10">
        <v>1196206.76</v>
      </c>
      <c r="H32" s="10">
        <f t="shared" si="1"/>
        <v>1186493.3600000001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745000</v>
      </c>
      <c r="D43" s="10">
        <f>SUM(D44:D52)</f>
        <v>-214171</v>
      </c>
      <c r="E43" s="10">
        <f t="shared" si="0"/>
        <v>530829</v>
      </c>
      <c r="F43" s="10">
        <f>SUM(F44:F52)</f>
        <v>88665.99</v>
      </c>
      <c r="G43" s="10">
        <f>SUM(G44:G52)</f>
        <v>88665.99</v>
      </c>
      <c r="H43" s="10">
        <f t="shared" si="1"/>
        <v>442163.01</v>
      </c>
    </row>
    <row r="44" spans="1:8" x14ac:dyDescent="0.2">
      <c r="A44" s="14">
        <v>5100</v>
      </c>
      <c r="B44" s="6" t="s">
        <v>54</v>
      </c>
      <c r="C44" s="10">
        <v>200000</v>
      </c>
      <c r="D44" s="10">
        <v>-140171</v>
      </c>
      <c r="E44" s="10">
        <f t="shared" si="0"/>
        <v>59829</v>
      </c>
      <c r="F44" s="10">
        <v>58798.97</v>
      </c>
      <c r="G44" s="10">
        <v>58798.97</v>
      </c>
      <c r="H44" s="10">
        <f t="shared" si="1"/>
        <v>1030.0299999999988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545000</v>
      </c>
      <c r="D49" s="10">
        <v>-74000</v>
      </c>
      <c r="E49" s="10">
        <f t="shared" si="0"/>
        <v>471000</v>
      </c>
      <c r="F49" s="10">
        <v>29867.02</v>
      </c>
      <c r="G49" s="10">
        <v>29867.02</v>
      </c>
      <c r="H49" s="10">
        <f t="shared" si="1"/>
        <v>441132.98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17422426.609999999</v>
      </c>
      <c r="E53" s="10">
        <f t="shared" si="0"/>
        <v>17422426.609999999</v>
      </c>
      <c r="F53" s="10">
        <f>SUM(F54:F56)</f>
        <v>6055162.2800000003</v>
      </c>
      <c r="G53" s="10">
        <f>SUM(G54:G56)</f>
        <v>6055162.2800000003</v>
      </c>
      <c r="H53" s="10">
        <f t="shared" si="1"/>
        <v>11367264.329999998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17422426.609999999</v>
      </c>
      <c r="E54" s="10">
        <f t="shared" si="0"/>
        <v>17422426.609999999</v>
      </c>
      <c r="F54" s="10">
        <v>6055162.2800000003</v>
      </c>
      <c r="G54" s="10">
        <v>6055162.2800000003</v>
      </c>
      <c r="H54" s="10">
        <f t="shared" si="1"/>
        <v>11367264.329999998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1153197.76</v>
      </c>
      <c r="E65" s="10">
        <f t="shared" si="0"/>
        <v>1153197.76</v>
      </c>
      <c r="F65" s="10">
        <f>SUM(F66:F68)</f>
        <v>52000</v>
      </c>
      <c r="G65" s="10">
        <f>SUM(G66:G68)</f>
        <v>52000</v>
      </c>
      <c r="H65" s="10">
        <f t="shared" si="1"/>
        <v>1101197.76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1153197.76</v>
      </c>
      <c r="E68" s="10">
        <f t="shared" si="0"/>
        <v>1153197.76</v>
      </c>
      <c r="F68" s="10">
        <v>52000</v>
      </c>
      <c r="G68" s="10">
        <v>52000</v>
      </c>
      <c r="H68" s="10">
        <f t="shared" si="1"/>
        <v>1101197.76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32362808.060000002</v>
      </c>
      <c r="D77" s="12">
        <f t="shared" si="4"/>
        <v>19236368.09</v>
      </c>
      <c r="E77" s="12">
        <f t="shared" si="4"/>
        <v>51599176.149999999</v>
      </c>
      <c r="F77" s="12">
        <f t="shared" si="4"/>
        <v>24170355.349999998</v>
      </c>
      <c r="G77" s="12">
        <f t="shared" si="4"/>
        <v>24170355.349999998</v>
      </c>
      <c r="H77" s="12">
        <f t="shared" si="4"/>
        <v>27428820.800000001</v>
      </c>
    </row>
    <row r="79" spans="1:8" x14ac:dyDescent="0.2">
      <c r="A79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2020-11-04T20:19:14Z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